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9320" windowHeight="1098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Tony Gruber</author>
  </authors>
  <commentList>
    <comment ref="C4" authorId="0">
      <text>
        <r>
          <rPr>
            <sz val="8"/>
            <rFont val="Tahoma"/>
            <family val="0"/>
          </rPr>
          <t xml:space="preserve">Employee data can be copied and pasted directly from 401ktest.com's test results:
The first 9 columns were placed in the same order as the excel output file created at the end of the testing process.
Happy Testing!
</t>
        </r>
      </text>
    </comment>
    <comment ref="E14" authorId="0">
      <text>
        <r>
          <rPr>
            <b/>
            <sz val="8"/>
            <rFont val="Tahoma"/>
            <family val="0"/>
          </rPr>
          <t>The Compensation limit is NOT automatically taken into account in this worksheet!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<sst xmlns="http://schemas.openxmlformats.org/spreadsheetml/2006/main" count="53" uniqueCount="53">
  <si>
    <t>Compensation</t>
  </si>
  <si>
    <t>Actual %</t>
  </si>
  <si>
    <t>Attained age</t>
  </si>
  <si>
    <t>EBAR - Annual method</t>
  </si>
  <si>
    <t>Annual Method:</t>
  </si>
  <si>
    <t>[Contribution * (1 + Standard Interest Rate) ^ (age at retirement - attained age)]  /  (Compensation * Projected Interest rate)</t>
  </si>
  <si>
    <t>Name</t>
  </si>
  <si>
    <t>Date of birth</t>
  </si>
  <si>
    <t>EBAR formula:</t>
  </si>
  <si>
    <t>Employee Number</t>
  </si>
  <si>
    <t>Profit-Sharing Contribution</t>
  </si>
  <si>
    <t>EMPLOYER-HC</t>
  </si>
  <si>
    <t>employee1</t>
  </si>
  <si>
    <t>employee2</t>
  </si>
  <si>
    <t>employee3</t>
  </si>
  <si>
    <t>employee4</t>
  </si>
  <si>
    <t>employee5</t>
  </si>
  <si>
    <t>employee6</t>
  </si>
  <si>
    <t>employee7</t>
  </si>
  <si>
    <t>employee8</t>
  </si>
  <si>
    <t>employee9</t>
  </si>
  <si>
    <t>employee10</t>
  </si>
  <si>
    <t>employee11</t>
  </si>
  <si>
    <t>employee12</t>
  </si>
  <si>
    <t>employee13</t>
  </si>
  <si>
    <t>employee14</t>
  </si>
  <si>
    <t>employee15</t>
  </si>
  <si>
    <t>employee16</t>
  </si>
  <si>
    <t>employee17</t>
  </si>
  <si>
    <t>employee18</t>
  </si>
  <si>
    <t>employee19</t>
  </si>
  <si>
    <t>employee20</t>
  </si>
  <si>
    <t>employee21</t>
  </si>
  <si>
    <t>employee22</t>
  </si>
  <si>
    <t>employee23</t>
  </si>
  <si>
    <t>employee24</t>
  </si>
  <si>
    <t>employee25</t>
  </si>
  <si>
    <t>employee26</t>
  </si>
  <si>
    <t>employee27</t>
  </si>
  <si>
    <t>employee28</t>
  </si>
  <si>
    <t>employee29</t>
  </si>
  <si>
    <t>employee30</t>
  </si>
  <si>
    <t>employee31</t>
  </si>
  <si>
    <t>employee32</t>
  </si>
  <si>
    <t>employee33</t>
  </si>
  <si>
    <t>employee34</t>
  </si>
  <si>
    <t>employee35</t>
  </si>
  <si>
    <t>employee36</t>
  </si>
  <si>
    <t>employee37</t>
  </si>
  <si>
    <t>employee38</t>
  </si>
  <si>
    <t>employee39</t>
  </si>
  <si>
    <t>employee40</t>
  </si>
  <si>
    <t>employee41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</si>
</sst>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  <numFmt numFmtId="171" formatCode="0.000%"/>
    <numFmt numFmtId="172" formatCode="_(* #,##0.000_);_(* \(#,##0.000\);_(* &quot;-&quot;??_);_(@_)"/>
    <numFmt numFmtId="173" formatCode="_(* #,##0.0000_);_(* \(#,##0.0000\);_(* &quot;-&quot;??_);_(@_)"/>
    <numFmt numFmtId="174" formatCode="_(* #,##0.000_);_(* \(#,##0.000\);_(* &quot;-&quot;???_);_(@_)"/>
    <numFmt numFmtId="175" formatCode="mmm\-yy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</numFmts>
  <fonts count="41">
    <font>
      <sz val="10"/>
      <name val="Arial"/>
      <family val="0"/>
    </font>
    <font>
      <sz val="9"/>
      <color indexed="63"/>
      <name val="Verdana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10" fontId="0" fillId="0" borderId="0" xfId="57" applyNumberFormat="1" applyFont="1" applyAlignment="1">
      <alignment/>
    </xf>
    <xf numFmtId="0" fontId="0" fillId="0" borderId="0" xfId="0" applyAlignment="1">
      <alignment horizontal="right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71" fontId="0" fillId="33" borderId="11" xfId="57" applyNumberFormat="1" applyFont="1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 horizontal="right" wrapText="1"/>
    </xf>
    <xf numFmtId="0" fontId="0" fillId="34" borderId="11" xfId="0" applyFill="1" applyBorder="1" applyAlignment="1">
      <alignment horizontal="left" wrapText="1"/>
    </xf>
    <xf numFmtId="0" fontId="5" fillId="34" borderId="11" xfId="0" applyFont="1" applyFill="1" applyBorder="1" applyAlignment="1">
      <alignment horizontal="right" wrapText="1"/>
    </xf>
    <xf numFmtId="0" fontId="5" fillId="34" borderId="11" xfId="0" applyFont="1" applyFill="1" applyBorder="1" applyAlignment="1">
      <alignment horizontal="center" wrapText="1"/>
    </xf>
    <xf numFmtId="0" fontId="0" fillId="34" borderId="10" xfId="0" applyFill="1" applyBorder="1" applyAlignment="1">
      <alignment/>
    </xf>
    <xf numFmtId="10" fontId="0" fillId="34" borderId="0" xfId="57" applyNumberFormat="1" applyFont="1" applyFill="1" applyAlignment="1">
      <alignment/>
    </xf>
    <xf numFmtId="10" fontId="5" fillId="34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10" fontId="5" fillId="0" borderId="0" xfId="57" applyNumberFormat="1" applyFont="1" applyAlignment="1">
      <alignment/>
    </xf>
    <xf numFmtId="0" fontId="0" fillId="0" borderId="0" xfId="0" applyFont="1" applyAlignment="1">
      <alignment/>
    </xf>
    <xf numFmtId="177" fontId="5" fillId="33" borderId="0" xfId="44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6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/>
  <cols>
    <col min="3" max="3" width="20.57421875" style="0" customWidth="1"/>
    <col min="4" max="4" width="13.140625" style="0" customWidth="1"/>
    <col min="5" max="5" width="15.140625" style="4" customWidth="1"/>
    <col min="6" max="6" width="13.140625" style="4" customWidth="1"/>
    <col min="7" max="7" width="13.140625" style="5" customWidth="1"/>
    <col min="8" max="8" width="13.140625" style="0" customWidth="1"/>
    <col min="9" max="9" width="14.57421875" style="4" customWidth="1"/>
    <col min="10" max="11" width="13.140625" style="0" customWidth="1"/>
  </cols>
  <sheetData>
    <row r="1" ht="12.75">
      <c r="G1" s="6"/>
    </row>
    <row r="2" ht="12.75">
      <c r="G2" s="6"/>
    </row>
    <row r="3" ht="12.75">
      <c r="G3" s="6"/>
    </row>
    <row r="4" spans="3:7" ht="12.75">
      <c r="C4" s="19" t="s">
        <v>8</v>
      </c>
      <c r="D4" s="20"/>
      <c r="E4" s="19"/>
      <c r="F4" s="19"/>
      <c r="G4" s="6"/>
    </row>
    <row r="5" spans="3:7" ht="12.75">
      <c r="C5" s="19" t="s">
        <v>4</v>
      </c>
      <c r="D5" s="20"/>
      <c r="E5" s="19"/>
      <c r="F5" s="19"/>
      <c r="G5" s="6"/>
    </row>
    <row r="6" spans="3:7" ht="12.75">
      <c r="C6" s="20" t="s">
        <v>5</v>
      </c>
      <c r="D6" s="20"/>
      <c r="E6" s="19"/>
      <c r="F6" s="19"/>
      <c r="G6" s="6"/>
    </row>
    <row r="7" spans="3:7" ht="12.75">
      <c r="C7" s="20"/>
      <c r="D7" s="20"/>
      <c r="E7" s="19"/>
      <c r="F7" s="19"/>
      <c r="G7" s="6"/>
    </row>
    <row r="8" spans="3:7" ht="12.75">
      <c r="C8" s="1"/>
      <c r="G8" s="6"/>
    </row>
    <row r="9" spans="3:7" ht="12.75">
      <c r="C9" s="1"/>
      <c r="D9" s="9">
        <v>0.10369</v>
      </c>
      <c r="E9" s="19"/>
      <c r="G9" s="6"/>
    </row>
    <row r="10" spans="3:7" ht="12.75">
      <c r="C10" s="1"/>
      <c r="D10" s="9">
        <v>0.085</v>
      </c>
      <c r="E10" s="19"/>
      <c r="G10" s="6"/>
    </row>
    <row r="11" spans="3:7" ht="12.75">
      <c r="C11" s="1"/>
      <c r="D11" s="10">
        <v>40299</v>
      </c>
      <c r="E11" s="19"/>
      <c r="G11" s="6"/>
    </row>
    <row r="12" spans="3:7" ht="12.75">
      <c r="C12" s="1"/>
      <c r="D12" s="11">
        <v>65</v>
      </c>
      <c r="E12" s="19"/>
      <c r="G12" s="6"/>
    </row>
    <row r="13" spans="3:7" ht="12.75">
      <c r="C13" s="1"/>
      <c r="G13" s="6"/>
    </row>
    <row r="14" spans="2:9" s="3" customFormat="1" ht="36.75" customHeight="1">
      <c r="B14" s="12" t="s">
        <v>9</v>
      </c>
      <c r="C14" s="13" t="s">
        <v>6</v>
      </c>
      <c r="D14" s="12" t="s">
        <v>7</v>
      </c>
      <c r="E14" s="14" t="s">
        <v>0</v>
      </c>
      <c r="F14" s="15" t="s">
        <v>10</v>
      </c>
      <c r="G14" s="12" t="s">
        <v>2</v>
      </c>
      <c r="H14" s="12" t="s">
        <v>1</v>
      </c>
      <c r="I14" s="14" t="s">
        <v>3</v>
      </c>
    </row>
    <row r="15" spans="2:10" ht="12.75">
      <c r="B15" s="7"/>
      <c r="C15" s="7" t="s">
        <v>11</v>
      </c>
      <c r="D15" s="8">
        <v>18139</v>
      </c>
      <c r="E15" s="23">
        <v>100000</v>
      </c>
      <c r="F15" s="23">
        <v>42000</v>
      </c>
      <c r="G15" s="16">
        <f aca="true" t="shared" si="0" ref="G15:G56">+TRUNC((D$11-D15)/365.25,0)</f>
        <v>60</v>
      </c>
      <c r="H15" s="17">
        <f aca="true" t="shared" si="1" ref="H15:H56">+F15/E15</f>
        <v>0.42</v>
      </c>
      <c r="I15" s="18">
        <f>+Sheet2!A15</f>
        <v>0.06090614426413467</v>
      </c>
      <c r="J15" s="2"/>
    </row>
    <row r="16" spans="2:10" ht="12.75">
      <c r="B16" s="7"/>
      <c r="C16" s="7" t="s">
        <v>12</v>
      </c>
      <c r="D16" s="8">
        <v>28492</v>
      </c>
      <c r="E16" s="23">
        <v>30000</v>
      </c>
      <c r="F16" s="23">
        <v>500</v>
      </c>
      <c r="G16" s="16">
        <f t="shared" si="0"/>
        <v>32</v>
      </c>
      <c r="H16" s="17">
        <f t="shared" si="1"/>
        <v>0.016666666666666666</v>
      </c>
      <c r="I16" s="18">
        <f>+Sheet2!A16</f>
        <v>0.023729753956442532</v>
      </c>
      <c r="J16" s="2"/>
    </row>
    <row r="17" spans="2:10" ht="12.75">
      <c r="B17" s="7"/>
      <c r="C17" s="7" t="s">
        <v>13</v>
      </c>
      <c r="D17" s="8">
        <v>28493</v>
      </c>
      <c r="E17" s="23">
        <v>29000</v>
      </c>
      <c r="F17" s="23">
        <v>500</v>
      </c>
      <c r="G17" s="16">
        <f t="shared" si="0"/>
        <v>32</v>
      </c>
      <c r="H17" s="17">
        <f t="shared" si="1"/>
        <v>0.017241379310344827</v>
      </c>
      <c r="I17" s="18">
        <f>+Sheet2!A17</f>
        <v>0.024548021334250894</v>
      </c>
      <c r="J17" s="2"/>
    </row>
    <row r="18" spans="2:10" ht="12.75">
      <c r="B18" s="7"/>
      <c r="C18" s="7" t="s">
        <v>14</v>
      </c>
      <c r="D18" s="8">
        <v>28494</v>
      </c>
      <c r="E18" s="23">
        <v>20000</v>
      </c>
      <c r="F18" s="23">
        <v>500</v>
      </c>
      <c r="G18" s="16">
        <f t="shared" si="0"/>
        <v>32</v>
      </c>
      <c r="H18" s="17">
        <f t="shared" si="1"/>
        <v>0.025</v>
      </c>
      <c r="I18" s="18">
        <f>+Sheet2!A18</f>
        <v>0.03559463093466379</v>
      </c>
      <c r="J18" s="2"/>
    </row>
    <row r="19" spans="2:10" ht="12.75">
      <c r="B19" s="7"/>
      <c r="C19" s="7" t="s">
        <v>15</v>
      </c>
      <c r="D19" s="8">
        <v>28495</v>
      </c>
      <c r="E19" s="23">
        <v>20000</v>
      </c>
      <c r="F19" s="23">
        <v>500</v>
      </c>
      <c r="G19" s="16">
        <f t="shared" si="0"/>
        <v>32</v>
      </c>
      <c r="H19" s="17">
        <f t="shared" si="1"/>
        <v>0.025</v>
      </c>
      <c r="I19" s="18">
        <f>+Sheet2!A19</f>
        <v>0.03559463093466379</v>
      </c>
      <c r="J19" s="2"/>
    </row>
    <row r="20" spans="2:10" ht="12.75">
      <c r="B20" s="7"/>
      <c r="C20" s="7" t="s">
        <v>16</v>
      </c>
      <c r="D20" s="8">
        <v>28496</v>
      </c>
      <c r="E20" s="23">
        <v>20000</v>
      </c>
      <c r="F20" s="23">
        <v>500</v>
      </c>
      <c r="G20" s="16">
        <f t="shared" si="0"/>
        <v>32</v>
      </c>
      <c r="H20" s="17">
        <f t="shared" si="1"/>
        <v>0.025</v>
      </c>
      <c r="I20" s="18">
        <f>+Sheet2!A20</f>
        <v>0.03559463093466379</v>
      </c>
      <c r="J20" s="2"/>
    </row>
    <row r="21" spans="2:10" ht="12.75">
      <c r="B21" s="7"/>
      <c r="C21" s="7" t="s">
        <v>17</v>
      </c>
      <c r="D21" s="8">
        <v>28497</v>
      </c>
      <c r="E21" s="23">
        <v>20000</v>
      </c>
      <c r="F21" s="23">
        <v>500</v>
      </c>
      <c r="G21" s="16">
        <f t="shared" si="0"/>
        <v>32</v>
      </c>
      <c r="H21" s="17">
        <f t="shared" si="1"/>
        <v>0.025</v>
      </c>
      <c r="I21" s="18">
        <f>+Sheet2!A21</f>
        <v>0.03559463093466379</v>
      </c>
      <c r="J21" s="2"/>
    </row>
    <row r="22" spans="2:10" ht="12.75">
      <c r="B22" s="7"/>
      <c r="C22" s="7" t="s">
        <v>18</v>
      </c>
      <c r="D22" s="8">
        <v>28498</v>
      </c>
      <c r="E22" s="23">
        <v>20000</v>
      </c>
      <c r="F22" s="23">
        <v>500</v>
      </c>
      <c r="G22" s="16">
        <f t="shared" si="0"/>
        <v>32</v>
      </c>
      <c r="H22" s="17">
        <f t="shared" si="1"/>
        <v>0.025</v>
      </c>
      <c r="I22" s="18">
        <f>+Sheet2!A22</f>
        <v>0.03559463093466379</v>
      </c>
      <c r="J22" s="2"/>
    </row>
    <row r="23" spans="2:10" ht="12.75">
      <c r="B23" s="7"/>
      <c r="C23" s="7" t="s">
        <v>19</v>
      </c>
      <c r="D23" s="8">
        <v>28499</v>
      </c>
      <c r="E23" s="23">
        <v>20000</v>
      </c>
      <c r="F23" s="23">
        <v>500</v>
      </c>
      <c r="G23" s="16">
        <f t="shared" si="0"/>
        <v>32</v>
      </c>
      <c r="H23" s="17">
        <f t="shared" si="1"/>
        <v>0.025</v>
      </c>
      <c r="I23" s="18">
        <f>+Sheet2!A23</f>
        <v>0.03559463093466379</v>
      </c>
      <c r="J23" s="2"/>
    </row>
    <row r="24" spans="2:10" ht="12.75">
      <c r="B24" s="7"/>
      <c r="C24" s="7" t="s">
        <v>20</v>
      </c>
      <c r="D24" s="8">
        <v>28500</v>
      </c>
      <c r="E24" s="23">
        <v>20000</v>
      </c>
      <c r="F24" s="23">
        <v>500</v>
      </c>
      <c r="G24" s="16">
        <f t="shared" si="0"/>
        <v>32</v>
      </c>
      <c r="H24" s="17">
        <f t="shared" si="1"/>
        <v>0.025</v>
      </c>
      <c r="I24" s="18">
        <f>+Sheet2!A24</f>
        <v>0.03559463093466379</v>
      </c>
      <c r="J24" s="2"/>
    </row>
    <row r="25" spans="2:10" ht="12.75">
      <c r="B25" s="7"/>
      <c r="C25" s="7" t="s">
        <v>21</v>
      </c>
      <c r="D25" s="8">
        <v>28501</v>
      </c>
      <c r="E25" s="23">
        <v>20000</v>
      </c>
      <c r="F25" s="23">
        <v>500</v>
      </c>
      <c r="G25" s="16">
        <f t="shared" si="0"/>
        <v>32</v>
      </c>
      <c r="H25" s="17">
        <f t="shared" si="1"/>
        <v>0.025</v>
      </c>
      <c r="I25" s="18">
        <f>+Sheet2!A25</f>
        <v>0.03559463093466379</v>
      </c>
      <c r="J25" s="2"/>
    </row>
    <row r="26" spans="2:10" ht="12.75">
      <c r="B26" s="7"/>
      <c r="C26" s="7" t="s">
        <v>22</v>
      </c>
      <c r="D26" s="8">
        <v>28502</v>
      </c>
      <c r="E26" s="23">
        <v>20000</v>
      </c>
      <c r="F26" s="23">
        <v>500</v>
      </c>
      <c r="G26" s="16">
        <f t="shared" si="0"/>
        <v>32</v>
      </c>
      <c r="H26" s="17">
        <f t="shared" si="1"/>
        <v>0.025</v>
      </c>
      <c r="I26" s="18">
        <f>+Sheet2!A26</f>
        <v>0.03559463093466379</v>
      </c>
      <c r="J26" s="2"/>
    </row>
    <row r="27" spans="2:10" ht="12.75">
      <c r="B27" s="7"/>
      <c r="C27" s="7" t="s">
        <v>23</v>
      </c>
      <c r="D27" s="8">
        <v>28503</v>
      </c>
      <c r="E27" s="23">
        <v>20000</v>
      </c>
      <c r="F27" s="23">
        <v>500</v>
      </c>
      <c r="G27" s="16">
        <f t="shared" si="0"/>
        <v>32</v>
      </c>
      <c r="H27" s="17">
        <f t="shared" si="1"/>
        <v>0.025</v>
      </c>
      <c r="I27" s="18">
        <f>+Sheet2!A27</f>
        <v>0.03559463093466379</v>
      </c>
      <c r="J27" s="2"/>
    </row>
    <row r="28" spans="2:10" ht="12.75">
      <c r="B28" s="7"/>
      <c r="C28" s="7" t="s">
        <v>24</v>
      </c>
      <c r="D28" s="8">
        <v>28504</v>
      </c>
      <c r="E28" s="23">
        <v>20000</v>
      </c>
      <c r="F28" s="23">
        <v>500</v>
      </c>
      <c r="G28" s="16">
        <f t="shared" si="0"/>
        <v>32</v>
      </c>
      <c r="H28" s="17">
        <f t="shared" si="1"/>
        <v>0.025</v>
      </c>
      <c r="I28" s="18">
        <f>+Sheet2!A28</f>
        <v>0.03559463093466379</v>
      </c>
      <c r="J28" s="2"/>
    </row>
    <row r="29" spans="2:10" ht="12.75">
      <c r="B29" s="7"/>
      <c r="C29" s="7" t="s">
        <v>25</v>
      </c>
      <c r="D29" s="8">
        <v>28505</v>
      </c>
      <c r="E29" s="23">
        <v>20000</v>
      </c>
      <c r="F29" s="23">
        <v>500</v>
      </c>
      <c r="G29" s="16">
        <f t="shared" si="0"/>
        <v>32</v>
      </c>
      <c r="H29" s="17">
        <f t="shared" si="1"/>
        <v>0.025</v>
      </c>
      <c r="I29" s="18">
        <f>+Sheet2!A29</f>
        <v>0.03559463093466379</v>
      </c>
      <c r="J29" s="2"/>
    </row>
    <row r="30" spans="2:10" ht="12.75">
      <c r="B30" s="7"/>
      <c r="C30" s="7" t="s">
        <v>26</v>
      </c>
      <c r="D30" s="8">
        <v>28506</v>
      </c>
      <c r="E30" s="23">
        <v>20000</v>
      </c>
      <c r="F30" s="23">
        <v>500</v>
      </c>
      <c r="G30" s="16">
        <f t="shared" si="0"/>
        <v>32</v>
      </c>
      <c r="H30" s="17">
        <f t="shared" si="1"/>
        <v>0.025</v>
      </c>
      <c r="I30" s="18">
        <f>+Sheet2!A30</f>
        <v>0.03559463093466379</v>
      </c>
      <c r="J30" s="2"/>
    </row>
    <row r="31" spans="2:10" ht="12.75">
      <c r="B31" s="7"/>
      <c r="C31" s="7" t="s">
        <v>27</v>
      </c>
      <c r="D31" s="8">
        <v>28507</v>
      </c>
      <c r="E31" s="23">
        <v>20000</v>
      </c>
      <c r="F31" s="23">
        <v>500</v>
      </c>
      <c r="G31" s="16">
        <f t="shared" si="0"/>
        <v>32</v>
      </c>
      <c r="H31" s="17">
        <f t="shared" si="1"/>
        <v>0.025</v>
      </c>
      <c r="I31" s="18">
        <f>+Sheet2!A31</f>
        <v>0.03559463093466379</v>
      </c>
      <c r="J31" s="2"/>
    </row>
    <row r="32" spans="2:10" ht="12.75">
      <c r="B32" s="7"/>
      <c r="C32" s="7" t="s">
        <v>28</v>
      </c>
      <c r="D32" s="8">
        <v>28508</v>
      </c>
      <c r="E32" s="23">
        <v>20000</v>
      </c>
      <c r="F32" s="23">
        <v>500</v>
      </c>
      <c r="G32" s="16">
        <f t="shared" si="0"/>
        <v>32</v>
      </c>
      <c r="H32" s="17">
        <f t="shared" si="1"/>
        <v>0.025</v>
      </c>
      <c r="I32" s="18">
        <f>+Sheet2!A32</f>
        <v>0.03559463093466379</v>
      </c>
      <c r="J32" s="2"/>
    </row>
    <row r="33" spans="2:10" ht="12.75">
      <c r="B33" s="7"/>
      <c r="C33" s="7" t="s">
        <v>29</v>
      </c>
      <c r="D33" s="8">
        <v>28509</v>
      </c>
      <c r="E33" s="23">
        <v>20000</v>
      </c>
      <c r="F33" s="23">
        <v>500</v>
      </c>
      <c r="G33" s="16">
        <f t="shared" si="0"/>
        <v>32</v>
      </c>
      <c r="H33" s="17">
        <f t="shared" si="1"/>
        <v>0.025</v>
      </c>
      <c r="I33" s="18">
        <f>+Sheet2!A33</f>
        <v>0.03559463093466379</v>
      </c>
      <c r="J33" s="2"/>
    </row>
    <row r="34" spans="2:10" ht="12.75">
      <c r="B34" s="7"/>
      <c r="C34" s="7" t="s">
        <v>30</v>
      </c>
      <c r="D34" s="8">
        <v>28510</v>
      </c>
      <c r="E34" s="23">
        <v>20000</v>
      </c>
      <c r="F34" s="23">
        <v>500</v>
      </c>
      <c r="G34" s="16">
        <f t="shared" si="0"/>
        <v>32</v>
      </c>
      <c r="H34" s="17">
        <f t="shared" si="1"/>
        <v>0.025</v>
      </c>
      <c r="I34" s="18">
        <f>+Sheet2!A34</f>
        <v>0.03559463093466379</v>
      </c>
      <c r="J34" s="2"/>
    </row>
    <row r="35" spans="2:10" ht="12.75">
      <c r="B35" s="7"/>
      <c r="C35" s="7" t="s">
        <v>31</v>
      </c>
      <c r="D35" s="8">
        <v>28511</v>
      </c>
      <c r="E35" s="23">
        <v>20000</v>
      </c>
      <c r="F35" s="23">
        <v>500</v>
      </c>
      <c r="G35" s="16">
        <f t="shared" si="0"/>
        <v>32</v>
      </c>
      <c r="H35" s="17">
        <f t="shared" si="1"/>
        <v>0.025</v>
      </c>
      <c r="I35" s="18">
        <f>+Sheet2!A35</f>
        <v>0.03559463093466379</v>
      </c>
      <c r="J35" s="2"/>
    </row>
    <row r="36" spans="2:10" ht="12.75">
      <c r="B36" s="7"/>
      <c r="C36" s="7" t="s">
        <v>32</v>
      </c>
      <c r="D36" s="8">
        <v>28512</v>
      </c>
      <c r="E36" s="23">
        <v>20000</v>
      </c>
      <c r="F36" s="23">
        <v>500</v>
      </c>
      <c r="G36" s="16">
        <f t="shared" si="0"/>
        <v>32</v>
      </c>
      <c r="H36" s="17">
        <f t="shared" si="1"/>
        <v>0.025</v>
      </c>
      <c r="I36" s="18">
        <f>+Sheet2!A36</f>
        <v>0.03559463093466379</v>
      </c>
      <c r="J36" s="2"/>
    </row>
    <row r="37" spans="2:10" ht="12.75">
      <c r="B37" s="7"/>
      <c r="C37" s="7" t="s">
        <v>33</v>
      </c>
      <c r="D37" s="8">
        <v>28513</v>
      </c>
      <c r="E37" s="23">
        <v>20000</v>
      </c>
      <c r="F37" s="23">
        <v>500</v>
      </c>
      <c r="G37" s="16">
        <f t="shared" si="0"/>
        <v>32</v>
      </c>
      <c r="H37" s="17">
        <f t="shared" si="1"/>
        <v>0.025</v>
      </c>
      <c r="I37" s="18">
        <f>+Sheet2!A37</f>
        <v>0.03559463093466379</v>
      </c>
      <c r="J37" s="2"/>
    </row>
    <row r="38" spans="2:10" ht="12.75">
      <c r="B38" s="7"/>
      <c r="C38" s="7" t="s">
        <v>34</v>
      </c>
      <c r="D38" s="8">
        <v>28514</v>
      </c>
      <c r="E38" s="23">
        <v>20000</v>
      </c>
      <c r="F38" s="23">
        <v>500</v>
      </c>
      <c r="G38" s="16">
        <f t="shared" si="0"/>
        <v>32</v>
      </c>
      <c r="H38" s="17">
        <f t="shared" si="1"/>
        <v>0.025</v>
      </c>
      <c r="I38" s="18">
        <f>+Sheet2!A38</f>
        <v>0.03559463093466379</v>
      </c>
      <c r="J38" s="2"/>
    </row>
    <row r="39" spans="2:10" ht="12.75">
      <c r="B39" s="7"/>
      <c r="C39" s="7" t="s">
        <v>35</v>
      </c>
      <c r="D39" s="8">
        <v>28515</v>
      </c>
      <c r="E39" s="23">
        <v>20000</v>
      </c>
      <c r="F39" s="23">
        <v>500</v>
      </c>
      <c r="G39" s="16">
        <f t="shared" si="0"/>
        <v>32</v>
      </c>
      <c r="H39" s="17">
        <f t="shared" si="1"/>
        <v>0.025</v>
      </c>
      <c r="I39" s="18">
        <f>+Sheet2!A39</f>
        <v>0.03559463093466379</v>
      </c>
      <c r="J39" s="2"/>
    </row>
    <row r="40" spans="2:10" ht="12.75">
      <c r="B40" s="7"/>
      <c r="C40" s="7" t="s">
        <v>36</v>
      </c>
      <c r="D40" s="8">
        <v>28516</v>
      </c>
      <c r="E40" s="23">
        <v>20000</v>
      </c>
      <c r="F40" s="23">
        <v>500</v>
      </c>
      <c r="G40" s="16">
        <f t="shared" si="0"/>
        <v>32</v>
      </c>
      <c r="H40" s="17">
        <f t="shared" si="1"/>
        <v>0.025</v>
      </c>
      <c r="I40" s="18">
        <f>+Sheet2!A40</f>
        <v>0.03559463093466379</v>
      </c>
      <c r="J40" s="2"/>
    </row>
    <row r="41" spans="2:10" ht="12.75">
      <c r="B41" s="7"/>
      <c r="C41" s="7" t="s">
        <v>37</v>
      </c>
      <c r="D41" s="8">
        <v>28517</v>
      </c>
      <c r="E41" s="23">
        <v>20000</v>
      </c>
      <c r="F41" s="23">
        <v>500</v>
      </c>
      <c r="G41" s="16">
        <f t="shared" si="0"/>
        <v>32</v>
      </c>
      <c r="H41" s="17">
        <f t="shared" si="1"/>
        <v>0.025</v>
      </c>
      <c r="I41" s="18">
        <f>+Sheet2!A41</f>
        <v>0.03559463093466379</v>
      </c>
      <c r="J41" s="2"/>
    </row>
    <row r="42" spans="2:10" ht="12.75">
      <c r="B42" s="7"/>
      <c r="C42" s="7" t="s">
        <v>38</v>
      </c>
      <c r="D42" s="8">
        <v>28518</v>
      </c>
      <c r="E42" s="23">
        <v>20000</v>
      </c>
      <c r="F42" s="23">
        <v>500</v>
      </c>
      <c r="G42" s="16">
        <f t="shared" si="0"/>
        <v>32</v>
      </c>
      <c r="H42" s="17">
        <f t="shared" si="1"/>
        <v>0.025</v>
      </c>
      <c r="I42" s="18">
        <f>+Sheet2!A42</f>
        <v>0.03559463093466379</v>
      </c>
      <c r="J42" s="2"/>
    </row>
    <row r="43" spans="2:10" ht="12.75">
      <c r="B43" s="7"/>
      <c r="C43" s="7" t="s">
        <v>39</v>
      </c>
      <c r="D43" s="8">
        <v>28519</v>
      </c>
      <c r="E43" s="23">
        <v>20000</v>
      </c>
      <c r="F43" s="23">
        <v>500</v>
      </c>
      <c r="G43" s="16">
        <f t="shared" si="0"/>
        <v>32</v>
      </c>
      <c r="H43" s="17">
        <f t="shared" si="1"/>
        <v>0.025</v>
      </c>
      <c r="I43" s="18">
        <f>+Sheet2!A43</f>
        <v>0.03559463093466379</v>
      </c>
      <c r="J43" s="2"/>
    </row>
    <row r="44" spans="2:10" ht="12.75">
      <c r="B44" s="7"/>
      <c r="C44" s="7" t="s">
        <v>40</v>
      </c>
      <c r="D44" s="8">
        <v>28520</v>
      </c>
      <c r="E44" s="23">
        <v>20000</v>
      </c>
      <c r="F44" s="23">
        <v>500</v>
      </c>
      <c r="G44" s="16">
        <f t="shared" si="0"/>
        <v>32</v>
      </c>
      <c r="H44" s="17">
        <f t="shared" si="1"/>
        <v>0.025</v>
      </c>
      <c r="I44" s="18">
        <f>+Sheet2!A44</f>
        <v>0.03559463093466379</v>
      </c>
      <c r="J44" s="2"/>
    </row>
    <row r="45" spans="2:10" ht="12.75">
      <c r="B45" s="7"/>
      <c r="C45" s="7" t="s">
        <v>41</v>
      </c>
      <c r="D45" s="8">
        <v>28521</v>
      </c>
      <c r="E45" s="23">
        <v>20000</v>
      </c>
      <c r="F45" s="23">
        <v>500</v>
      </c>
      <c r="G45" s="16">
        <f t="shared" si="0"/>
        <v>32</v>
      </c>
      <c r="H45" s="17">
        <f t="shared" si="1"/>
        <v>0.025</v>
      </c>
      <c r="I45" s="18">
        <f>+Sheet2!A45</f>
        <v>0.03559463093466379</v>
      </c>
      <c r="J45" s="2"/>
    </row>
    <row r="46" spans="2:10" ht="12.75">
      <c r="B46" s="7"/>
      <c r="C46" s="7" t="s">
        <v>42</v>
      </c>
      <c r="D46" s="8">
        <v>28522</v>
      </c>
      <c r="E46" s="23">
        <v>20000</v>
      </c>
      <c r="F46" s="23">
        <v>500</v>
      </c>
      <c r="G46" s="16">
        <f t="shared" si="0"/>
        <v>32</v>
      </c>
      <c r="H46" s="17">
        <f t="shared" si="1"/>
        <v>0.025</v>
      </c>
      <c r="I46" s="18">
        <f>+Sheet2!A46</f>
        <v>0.03559463093466379</v>
      </c>
      <c r="J46" s="2"/>
    </row>
    <row r="47" spans="2:10" ht="12.75">
      <c r="B47" s="7"/>
      <c r="C47" s="7" t="s">
        <v>43</v>
      </c>
      <c r="D47" s="8">
        <v>28523</v>
      </c>
      <c r="E47" s="23">
        <v>20000</v>
      </c>
      <c r="F47" s="23">
        <v>500</v>
      </c>
      <c r="G47" s="16">
        <f t="shared" si="0"/>
        <v>32</v>
      </c>
      <c r="H47" s="17">
        <f t="shared" si="1"/>
        <v>0.025</v>
      </c>
      <c r="I47" s="18">
        <f>+Sheet2!A47</f>
        <v>0.03559463093466379</v>
      </c>
      <c r="J47" s="2"/>
    </row>
    <row r="48" spans="2:10" ht="12.75">
      <c r="B48" s="7"/>
      <c r="C48" s="7" t="s">
        <v>44</v>
      </c>
      <c r="D48" s="8">
        <v>28524</v>
      </c>
      <c r="E48" s="23">
        <v>20000</v>
      </c>
      <c r="F48" s="23">
        <v>500</v>
      </c>
      <c r="G48" s="16">
        <f t="shared" si="0"/>
        <v>32</v>
      </c>
      <c r="H48" s="17">
        <f t="shared" si="1"/>
        <v>0.025</v>
      </c>
      <c r="I48" s="18">
        <f>+Sheet2!A48</f>
        <v>0.03559463093466379</v>
      </c>
      <c r="J48" s="2"/>
    </row>
    <row r="49" spans="2:10" ht="12.75">
      <c r="B49" s="7"/>
      <c r="C49" s="7" t="s">
        <v>45</v>
      </c>
      <c r="D49" s="8">
        <v>28525</v>
      </c>
      <c r="E49" s="23">
        <v>20000</v>
      </c>
      <c r="F49" s="23">
        <v>500</v>
      </c>
      <c r="G49" s="16">
        <f t="shared" si="0"/>
        <v>32</v>
      </c>
      <c r="H49" s="17">
        <f t="shared" si="1"/>
        <v>0.025</v>
      </c>
      <c r="I49" s="18">
        <f>+Sheet2!A49</f>
        <v>0.03559463093466379</v>
      </c>
      <c r="J49" s="2"/>
    </row>
    <row r="50" spans="2:10" ht="12.75">
      <c r="B50" s="7"/>
      <c r="C50" s="7" t="s">
        <v>46</v>
      </c>
      <c r="D50" s="8">
        <v>28526</v>
      </c>
      <c r="E50" s="23">
        <v>20000</v>
      </c>
      <c r="F50" s="23">
        <v>500</v>
      </c>
      <c r="G50" s="16">
        <f t="shared" si="0"/>
        <v>32</v>
      </c>
      <c r="H50" s="17">
        <f t="shared" si="1"/>
        <v>0.025</v>
      </c>
      <c r="I50" s="18">
        <f>+Sheet2!A50</f>
        <v>0.03559463093466379</v>
      </c>
      <c r="J50" s="2"/>
    </row>
    <row r="51" spans="2:10" ht="12.75">
      <c r="B51" s="7"/>
      <c r="C51" s="7" t="s">
        <v>47</v>
      </c>
      <c r="D51" s="8">
        <v>28527</v>
      </c>
      <c r="E51" s="23">
        <v>20000</v>
      </c>
      <c r="F51" s="23">
        <v>500</v>
      </c>
      <c r="G51" s="16">
        <f t="shared" si="0"/>
        <v>32</v>
      </c>
      <c r="H51" s="17">
        <f t="shared" si="1"/>
        <v>0.025</v>
      </c>
      <c r="I51" s="18">
        <f>+Sheet2!A51</f>
        <v>0.03559463093466379</v>
      </c>
      <c r="J51" s="2"/>
    </row>
    <row r="52" spans="2:10" ht="12.75">
      <c r="B52" s="7"/>
      <c r="C52" s="7" t="s">
        <v>48</v>
      </c>
      <c r="D52" s="8">
        <v>28528</v>
      </c>
      <c r="E52" s="23">
        <v>20000</v>
      </c>
      <c r="F52" s="23">
        <v>500</v>
      </c>
      <c r="G52" s="16">
        <f t="shared" si="0"/>
        <v>32</v>
      </c>
      <c r="H52" s="17">
        <f t="shared" si="1"/>
        <v>0.025</v>
      </c>
      <c r="I52" s="18">
        <f>+Sheet2!A52</f>
        <v>0.03559463093466379</v>
      </c>
      <c r="J52" s="2"/>
    </row>
    <row r="53" spans="2:10" ht="12.75">
      <c r="B53" s="7"/>
      <c r="C53" s="7" t="s">
        <v>49</v>
      </c>
      <c r="D53" s="8">
        <v>28529</v>
      </c>
      <c r="E53" s="23">
        <v>20000</v>
      </c>
      <c r="F53" s="23">
        <v>500</v>
      </c>
      <c r="G53" s="16">
        <f t="shared" si="0"/>
        <v>32</v>
      </c>
      <c r="H53" s="17">
        <f t="shared" si="1"/>
        <v>0.025</v>
      </c>
      <c r="I53" s="18">
        <f>+Sheet2!A53</f>
        <v>0.03559463093466379</v>
      </c>
      <c r="J53" s="2"/>
    </row>
    <row r="54" spans="2:10" ht="12.75">
      <c r="B54" s="7"/>
      <c r="C54" s="7" t="s">
        <v>50</v>
      </c>
      <c r="D54" s="8">
        <v>28530</v>
      </c>
      <c r="E54" s="23">
        <v>20000</v>
      </c>
      <c r="F54" s="23">
        <v>500</v>
      </c>
      <c r="G54" s="16">
        <f t="shared" si="0"/>
        <v>32</v>
      </c>
      <c r="H54" s="17">
        <f t="shared" si="1"/>
        <v>0.025</v>
      </c>
      <c r="I54" s="18">
        <f>+Sheet2!A54</f>
        <v>0.03559463093466379</v>
      </c>
      <c r="J54" s="2"/>
    </row>
    <row r="55" spans="2:10" ht="12.75">
      <c r="B55" s="7"/>
      <c r="C55" s="7" t="s">
        <v>51</v>
      </c>
      <c r="D55" s="8">
        <v>28531</v>
      </c>
      <c r="E55" s="23">
        <v>20000</v>
      </c>
      <c r="F55" s="23">
        <v>500</v>
      </c>
      <c r="G55" s="16">
        <f t="shared" si="0"/>
        <v>32</v>
      </c>
      <c r="H55" s="17">
        <f t="shared" si="1"/>
        <v>0.025</v>
      </c>
      <c r="I55" s="18">
        <f>+Sheet2!A55</f>
        <v>0.03559463093466379</v>
      </c>
      <c r="J55" s="2"/>
    </row>
    <row r="56" spans="2:10" ht="12.75">
      <c r="B56" s="7"/>
      <c r="C56" s="7" t="s">
        <v>52</v>
      </c>
      <c r="D56" s="8">
        <v>28532</v>
      </c>
      <c r="E56" s="23">
        <v>20000</v>
      </c>
      <c r="F56" s="23">
        <v>500</v>
      </c>
      <c r="G56" s="16">
        <f t="shared" si="0"/>
        <v>32</v>
      </c>
      <c r="H56" s="17">
        <f t="shared" si="1"/>
        <v>0.025</v>
      </c>
      <c r="I56" s="18">
        <f>+Sheet2!A56</f>
        <v>0.03559463093466379</v>
      </c>
      <c r="J56" s="2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5:A56"/>
  <sheetViews>
    <sheetView showGridLines="0" zoomScalePageLayoutView="0" workbookViewId="0" topLeftCell="A21">
      <selection activeCell="H59" sqref="H59"/>
    </sheetView>
  </sheetViews>
  <sheetFormatPr defaultColWidth="9.140625" defaultRowHeight="12.75"/>
  <cols>
    <col min="1" max="16384" width="9.140625" style="22" customWidth="1"/>
  </cols>
  <sheetData>
    <row r="15" ht="12.75">
      <c r="A15" s="21">
        <f>(Sheet1!F15*(POWER(1+Sheet1!D$10,(Sheet1!D$12-Sheet1!G15)))/(Sheet1!E15*Sheet1!D$9))/100</f>
        <v>0.06090614426413467</v>
      </c>
    </row>
    <row r="16" ht="12.75">
      <c r="A16" s="21">
        <f>(Sheet1!F16*(POWER(1+Sheet1!D$10,(Sheet1!D$12-Sheet1!G16)))/(Sheet1!E16*Sheet1!D$9))/100</f>
        <v>0.023729753956442532</v>
      </c>
    </row>
    <row r="17" ht="12.75">
      <c r="A17" s="21">
        <f>(Sheet1!F17*(POWER(1+Sheet1!D$10,(Sheet1!D$12-Sheet1!G17)))/(Sheet1!E17*Sheet1!D$9))/100</f>
        <v>0.024548021334250894</v>
      </c>
    </row>
    <row r="18" ht="12.75">
      <c r="A18" s="21">
        <f>(Sheet1!F18*(POWER(1+Sheet1!D$10,(Sheet1!D$12-Sheet1!G18)))/(Sheet1!E18*Sheet1!D$9))/100</f>
        <v>0.03559463093466379</v>
      </c>
    </row>
    <row r="19" ht="12.75">
      <c r="A19" s="21">
        <f>(Sheet1!F19*(POWER(1+Sheet1!D$10,(Sheet1!D$12-Sheet1!G19)))/(Sheet1!E19*Sheet1!D$9))/100</f>
        <v>0.03559463093466379</v>
      </c>
    </row>
    <row r="20" ht="12.75">
      <c r="A20" s="21">
        <f>(Sheet1!F20*(POWER(1+Sheet1!D$10,(Sheet1!D$12-Sheet1!G20)))/(Sheet1!E20*Sheet1!D$9))/100</f>
        <v>0.03559463093466379</v>
      </c>
    </row>
    <row r="21" ht="12.75">
      <c r="A21" s="21">
        <f>(Sheet1!F21*(POWER(1+Sheet1!D$10,(Sheet1!D$12-Sheet1!G21)))/(Sheet1!E21*Sheet1!D$9))/100</f>
        <v>0.03559463093466379</v>
      </c>
    </row>
    <row r="22" ht="12.75">
      <c r="A22" s="21">
        <f>(Sheet1!F22*(POWER(1+Sheet1!D$10,(Sheet1!D$12-Sheet1!G22)))/(Sheet1!E22*Sheet1!D$9))/100</f>
        <v>0.03559463093466379</v>
      </c>
    </row>
    <row r="23" ht="12.75">
      <c r="A23" s="21">
        <f>(Sheet1!F23*(POWER(1+Sheet1!D$10,(Sheet1!D$12-Sheet1!G23)))/(Sheet1!E23*Sheet1!D$9))/100</f>
        <v>0.03559463093466379</v>
      </c>
    </row>
    <row r="24" ht="12.75">
      <c r="A24" s="21">
        <f>(Sheet1!F24*(POWER(1+Sheet1!D$10,(Sheet1!D$12-Sheet1!G24)))/(Sheet1!E24*Sheet1!D$9))/100</f>
        <v>0.03559463093466379</v>
      </c>
    </row>
    <row r="25" ht="12.75">
      <c r="A25" s="21">
        <f>(Sheet1!F25*(POWER(1+Sheet1!D$10,(Sheet1!D$12-Sheet1!G25)))/(Sheet1!E25*Sheet1!D$9))/100</f>
        <v>0.03559463093466379</v>
      </c>
    </row>
    <row r="26" ht="12.75">
      <c r="A26" s="21">
        <f>(Sheet1!F26*(POWER(1+Sheet1!D$10,(Sheet1!D$12-Sheet1!G26)))/(Sheet1!E26*Sheet1!D$9))/100</f>
        <v>0.03559463093466379</v>
      </c>
    </row>
    <row r="27" ht="12.75">
      <c r="A27" s="21">
        <f>(Sheet1!F27*(POWER(1+Sheet1!D$10,(Sheet1!D$12-Sheet1!G27)))/(Sheet1!E27*Sheet1!D$9))/100</f>
        <v>0.03559463093466379</v>
      </c>
    </row>
    <row r="28" ht="12.75">
      <c r="A28" s="21">
        <f>(Sheet1!F28*(POWER(1+Sheet1!D$10,(Sheet1!D$12-Sheet1!G28)))/(Sheet1!E28*Sheet1!D$9))/100</f>
        <v>0.03559463093466379</v>
      </c>
    </row>
    <row r="29" ht="12.75">
      <c r="A29" s="21">
        <f>(Sheet1!F29*(POWER(1+Sheet1!D$10,(Sheet1!D$12-Sheet1!G29)))/(Sheet1!E29*Sheet1!D$9))/100</f>
        <v>0.03559463093466379</v>
      </c>
    </row>
    <row r="30" ht="12.75">
      <c r="A30" s="21">
        <f>(Sheet1!F30*(POWER(1+Sheet1!D$10,(Sheet1!D$12-Sheet1!G30)))/(Sheet1!E30*Sheet1!D$9))/100</f>
        <v>0.03559463093466379</v>
      </c>
    </row>
    <row r="31" ht="12.75">
      <c r="A31" s="21">
        <f>(Sheet1!F31*(POWER(1+Sheet1!D$10,(Sheet1!D$12-Sheet1!G31)))/(Sheet1!E31*Sheet1!D$9))/100</f>
        <v>0.03559463093466379</v>
      </c>
    </row>
    <row r="32" ht="12.75">
      <c r="A32" s="21">
        <f>(Sheet1!F32*(POWER(1+Sheet1!D$10,(Sheet1!D$12-Sheet1!G32)))/(Sheet1!E32*Sheet1!D$9))/100</f>
        <v>0.03559463093466379</v>
      </c>
    </row>
    <row r="33" ht="12.75">
      <c r="A33" s="21">
        <f>(Sheet1!F33*(POWER(1+Sheet1!D$10,(Sheet1!D$12-Sheet1!G33)))/(Sheet1!E33*Sheet1!D$9))/100</f>
        <v>0.03559463093466379</v>
      </c>
    </row>
    <row r="34" ht="12.75">
      <c r="A34" s="21">
        <f>(Sheet1!F34*(POWER(1+Sheet1!D$10,(Sheet1!D$12-Sheet1!G34)))/(Sheet1!E34*Sheet1!D$9))/100</f>
        <v>0.03559463093466379</v>
      </c>
    </row>
    <row r="35" ht="12.75">
      <c r="A35" s="21">
        <f>(Sheet1!F35*(POWER(1+Sheet1!D$10,(Sheet1!D$12-Sheet1!G35)))/(Sheet1!E35*Sheet1!D$9))/100</f>
        <v>0.03559463093466379</v>
      </c>
    </row>
    <row r="36" ht="12.75">
      <c r="A36" s="21">
        <f>(Sheet1!F36*(POWER(1+Sheet1!D$10,(Sheet1!D$12-Sheet1!G36)))/(Sheet1!E36*Sheet1!D$9))/100</f>
        <v>0.03559463093466379</v>
      </c>
    </row>
    <row r="37" ht="12.75">
      <c r="A37" s="21">
        <f>(Sheet1!F37*(POWER(1+Sheet1!D$10,(Sheet1!D$12-Sheet1!G37)))/(Sheet1!E37*Sheet1!D$9))/100</f>
        <v>0.03559463093466379</v>
      </c>
    </row>
    <row r="38" ht="12.75">
      <c r="A38" s="21">
        <f>(Sheet1!F38*(POWER(1+Sheet1!D$10,(Sheet1!D$12-Sheet1!G38)))/(Sheet1!E38*Sheet1!D$9))/100</f>
        <v>0.03559463093466379</v>
      </c>
    </row>
    <row r="39" ht="12.75">
      <c r="A39" s="21">
        <f>(Sheet1!F39*(POWER(1+Sheet1!D$10,(Sheet1!D$12-Sheet1!G39)))/(Sheet1!E39*Sheet1!D$9))/100</f>
        <v>0.03559463093466379</v>
      </c>
    </row>
    <row r="40" ht="12.75">
      <c r="A40" s="21">
        <f>(Sheet1!F40*(POWER(1+Sheet1!D$10,(Sheet1!D$12-Sheet1!G40)))/(Sheet1!E40*Sheet1!D$9))/100</f>
        <v>0.03559463093466379</v>
      </c>
    </row>
    <row r="41" ht="12.75">
      <c r="A41" s="21">
        <f>(Sheet1!F41*(POWER(1+Sheet1!D$10,(Sheet1!D$12-Sheet1!G41)))/(Sheet1!E41*Sheet1!D$9))/100</f>
        <v>0.03559463093466379</v>
      </c>
    </row>
    <row r="42" ht="12.75">
      <c r="A42" s="21">
        <f>(Sheet1!F42*(POWER(1+Sheet1!D$10,(Sheet1!D$12-Sheet1!G42)))/(Sheet1!E42*Sheet1!D$9))/100</f>
        <v>0.03559463093466379</v>
      </c>
    </row>
    <row r="43" ht="12.75">
      <c r="A43" s="21">
        <f>(Sheet1!F43*(POWER(1+Sheet1!D$10,(Sheet1!D$12-Sheet1!G43)))/(Sheet1!E43*Sheet1!D$9))/100</f>
        <v>0.03559463093466379</v>
      </c>
    </row>
    <row r="44" ht="12.75">
      <c r="A44" s="21">
        <f>(Sheet1!F44*(POWER(1+Sheet1!D$10,(Sheet1!D$12-Sheet1!G44)))/(Sheet1!E44*Sheet1!D$9))/100</f>
        <v>0.03559463093466379</v>
      </c>
    </row>
    <row r="45" ht="12.75">
      <c r="A45" s="21">
        <f>(Sheet1!F45*(POWER(1+Sheet1!D$10,(Sheet1!D$12-Sheet1!G45)))/(Sheet1!E45*Sheet1!D$9))/100</f>
        <v>0.03559463093466379</v>
      </c>
    </row>
    <row r="46" ht="12.75">
      <c r="A46" s="21">
        <f>(Sheet1!F46*(POWER(1+Sheet1!D$10,(Sheet1!D$12-Sheet1!G46)))/(Sheet1!E46*Sheet1!D$9))/100</f>
        <v>0.03559463093466379</v>
      </c>
    </row>
    <row r="47" ht="12.75">
      <c r="A47" s="21">
        <f>(Sheet1!F47*(POWER(1+Sheet1!D$10,(Sheet1!D$12-Sheet1!G47)))/(Sheet1!E47*Sheet1!D$9))/100</f>
        <v>0.03559463093466379</v>
      </c>
    </row>
    <row r="48" ht="12.75">
      <c r="A48" s="21">
        <f>(Sheet1!F48*(POWER(1+Sheet1!D$10,(Sheet1!D$12-Sheet1!G48)))/(Sheet1!E48*Sheet1!D$9))/100</f>
        <v>0.03559463093466379</v>
      </c>
    </row>
    <row r="49" ht="12.75">
      <c r="A49" s="21">
        <f>(Sheet1!F49*(POWER(1+Sheet1!D$10,(Sheet1!D$12-Sheet1!G49)))/(Sheet1!E49*Sheet1!D$9))/100</f>
        <v>0.03559463093466379</v>
      </c>
    </row>
    <row r="50" ht="12.75">
      <c r="A50" s="21">
        <f>(Sheet1!F50*(POWER(1+Sheet1!D$10,(Sheet1!D$12-Sheet1!G50)))/(Sheet1!E50*Sheet1!D$9))/100</f>
        <v>0.03559463093466379</v>
      </c>
    </row>
    <row r="51" ht="12.75">
      <c r="A51" s="21">
        <f>(Sheet1!F51*(POWER(1+Sheet1!D$10,(Sheet1!D$12-Sheet1!G51)))/(Sheet1!E51*Sheet1!D$9))/100</f>
        <v>0.03559463093466379</v>
      </c>
    </row>
    <row r="52" ht="12.75">
      <c r="A52" s="21">
        <f>(Sheet1!F52*(POWER(1+Sheet1!D$10,(Sheet1!D$12-Sheet1!G52)))/(Sheet1!E52*Sheet1!D$9))/100</f>
        <v>0.03559463093466379</v>
      </c>
    </row>
    <row r="53" ht="12.75">
      <c r="A53" s="21">
        <f>(Sheet1!F53*(POWER(1+Sheet1!D$10,(Sheet1!D$12-Sheet1!G53)))/(Sheet1!E53*Sheet1!D$9))/100</f>
        <v>0.03559463093466379</v>
      </c>
    </row>
    <row r="54" ht="12.75">
      <c r="A54" s="21">
        <f>(Sheet1!F54*(POWER(1+Sheet1!D$10,(Sheet1!D$12-Sheet1!G54)))/(Sheet1!E54*Sheet1!D$9))/100</f>
        <v>0.03559463093466379</v>
      </c>
    </row>
    <row r="55" ht="12.75">
      <c r="A55" s="21">
        <f>(Sheet1!F55*(POWER(1+Sheet1!D$10,(Sheet1!D$12-Sheet1!G55)))/(Sheet1!E55*Sheet1!D$9))/100</f>
        <v>0.03559463093466379</v>
      </c>
    </row>
    <row r="56" ht="12.75">
      <c r="A56" s="21">
        <f>(Sheet1!F56*(POWER(1+Sheet1!D$10,(Sheet1!D$12-Sheet1!G56)))/(Sheet1!E56*Sheet1!D$9))/100</f>
        <v>0.03559463093466379</v>
      </c>
    </row>
  </sheetData>
  <sheetProtection selectLockedCells="1" selectUn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Gruber and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Gruber</dc:creator>
  <cp:keywords/>
  <dc:description/>
  <cp:lastModifiedBy>James Gilbert</cp:lastModifiedBy>
  <dcterms:created xsi:type="dcterms:W3CDTF">2008-06-17T18:30:18Z</dcterms:created>
  <dcterms:modified xsi:type="dcterms:W3CDTF">2010-05-02T05:22:10Z</dcterms:modified>
  <cp:category/>
  <cp:version/>
  <cp:contentType/>
  <cp:contentStatus/>
</cp:coreProperties>
</file>